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02.2021" sheetId="2" r:id="rId2"/>
  </sheets>
  <definedNames>
    <definedName name="_xlnm.Print_Area" localSheetId="1">'15.02.2021'!$A$1:$E$212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<sst xmlns="http://schemas.openxmlformats.org/spreadsheetml/2006/main" count="219" uniqueCount="105">
  <si>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</si>
  <si>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</si>
  <si>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</si>
  <si>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</si>
  <si>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</si>
  <si>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</si>
  <si>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</si>
  <si>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</si>
  <si>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</si>
  <si>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</si>
  <si>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</si>
  <si>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</si>
  <si>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</si>
  <si>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</si>
  <si>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</si>
  <si>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</si>
  <si>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</si>
  <si>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</si>
  <si>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</si>
  <si>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</si>
  <si>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</si>
  <si>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</si>
  <si>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</si>
  <si>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</si>
  <si>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</si>
  <si>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</si>
  <si>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</si>
  <si>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</si>
  <si>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</si>
  <si>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</si>
  <si>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</si>
  <si>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</si>
  <si>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</si>
  <si>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</si>
  <si>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</si>
  <si>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</si>
  <si>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</si>
  <si>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</si>
  <si>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</si>
  <si>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</si>
  <si>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</si>
  <si>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</si>
  <si>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</si>
  <si>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</si>
  <si>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</si>
  <si>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</si>
  <si>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</si>
  <si>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</si>
  <si>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</si>
  <si>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</si>
  <si>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</si>
  <si>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</si>
  <si>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</si>
  <si>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</si>
  <si>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</si>
  <si>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</si>
  <si>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</si>
  <si>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</si>
  <si>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</si>
  <si>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</si>
  <si>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</si>
  <si>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</si>
  <si>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</si>
  <si>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</si>
  <si>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</si>
  <si>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</si>
  <si>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</si>
  <si>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</si>
  <si>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</si>
  <si>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</si>
  <si>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</si>
  <si>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</si>
  <si>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</si>
  <si>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</si>
  <si>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</si>
  <si>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</si>
  <si>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</si>
  <si>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</si>
  <si>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</si>
  <si>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</si>
  <si>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</si>
  <si>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</si>
  <si>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</si>
  <si>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</si>
  <si>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</si>
  <si>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</si>
  <si>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</si>
  <si>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</si>
  <si>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</si>
  <si>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</si>
  <si>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</si>
  <si>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</si>
  <si>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</si>
  <si>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</si>
  <si>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</si>
  <si>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Фінансування видатків бюджету Ніжинської міської територіальної громади за 15.02.2021р. пооб’єктно</t>
  </si>
  <si>
    <t>будівельні матеріали</t>
  </si>
  <si>
    <t>довідник "Інженерно-технічні заходи цивільного захисту"</t>
  </si>
  <si>
    <t>касове обслуговування</t>
  </si>
  <si>
    <t xml:space="preserve">розпорядження  № 45  від  15.02.2021 р. </t>
  </si>
  <si>
    <t>Залишок коштів станом на 15.02.2021 р., в т.ч.:</t>
  </si>
  <si>
    <t>Надходження коштів на рахунки бюджету 15.02.2021 р., в т.ч.:</t>
  </si>
  <si>
    <t>Всього коштів на рахунках бюджету 15.02.2021 р., в т.ч.:</t>
  </si>
  <si>
    <t>аванс за лютий працівникам закладів культури, муніципальної варти, звільненим по управлінню освіти</t>
  </si>
  <si>
    <t>матеріальна допомога по програмі "Турбота", рішення №42 від 11.02.2021 року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</si>
</sst>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4" xfId="60" applyNumberFormat="1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47</v>
      </c>
      <c r="B1" s="67"/>
      <c r="C1" s="67"/>
      <c r="D1" s="6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view="pageBreakPreview" zoomScale="83" zoomScaleSheetLayoutView="83" zoomScalePageLayoutView="0" workbookViewId="0" topLeftCell="A1">
      <selection activeCell="B152" sqref="B152:C152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8" t="s">
        <v>95</v>
      </c>
      <c r="B1" s="68"/>
      <c r="C1" s="68"/>
      <c r="D1" s="68"/>
      <c r="E1" s="68"/>
    </row>
    <row r="2" spans="1:5" ht="26.25" customHeight="1" hidden="1">
      <c r="A2" s="69" t="s">
        <v>99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100</v>
      </c>
      <c r="B4" s="71"/>
      <c r="C4" s="71"/>
      <c r="D4" s="56">
        <f>D9-D5</f>
        <v>345084.8500000001</v>
      </c>
      <c r="E4" s="23"/>
    </row>
    <row r="5" spans="1:5" ht="23.25" customHeight="1">
      <c r="A5" s="71" t="s">
        <v>101</v>
      </c>
      <c r="B5" s="71"/>
      <c r="C5" s="71"/>
      <c r="D5" s="56">
        <f>D6+D7+D8</f>
        <v>1521045.65</v>
      </c>
      <c r="E5" s="23"/>
    </row>
    <row r="6" spans="1:5" ht="23.25" customHeight="1">
      <c r="A6" s="72" t="s">
        <v>62</v>
      </c>
      <c r="B6" s="72"/>
      <c r="C6" s="72"/>
      <c r="D6" s="35">
        <v>1521045.65</v>
      </c>
      <c r="E6" s="23"/>
    </row>
    <row r="7" spans="1:5" ht="23.25" customHeight="1">
      <c r="A7" s="72" t="s">
        <v>63</v>
      </c>
      <c r="B7" s="72"/>
      <c r="C7" s="72"/>
      <c r="D7" s="35"/>
      <c r="E7" s="23"/>
    </row>
    <row r="8" spans="1:5" ht="23.25" customHeight="1">
      <c r="A8" s="72" t="s">
        <v>18</v>
      </c>
      <c r="B8" s="72"/>
      <c r="C8" s="72"/>
      <c r="D8" s="35"/>
      <c r="E8" s="23"/>
    </row>
    <row r="9" spans="1:5" ht="23.25" customHeight="1">
      <c r="A9" s="71" t="s">
        <v>102</v>
      </c>
      <c r="B9" s="71"/>
      <c r="C9" s="71"/>
      <c r="D9" s="56">
        <v>1866130.5</v>
      </c>
      <c r="E9" s="23"/>
    </row>
    <row r="10" spans="1:5" ht="18.75" customHeight="1">
      <c r="A10" s="73" t="s">
        <v>71</v>
      </c>
      <c r="B10" s="73"/>
      <c r="C10" s="73"/>
      <c r="D10" s="73"/>
      <c r="E10" s="23"/>
    </row>
    <row r="11" spans="1:5" s="25" customFormat="1" ht="24.75" customHeight="1">
      <c r="A11" s="57" t="s">
        <v>54</v>
      </c>
      <c r="B11" s="73" t="s">
        <v>55</v>
      </c>
      <c r="C11" s="73"/>
      <c r="D11" s="58">
        <f>D12+D33+D39+D47+D147+D148+D149+D150</f>
        <v>1358546.04</v>
      </c>
      <c r="E11" s="24"/>
    </row>
    <row r="12" spans="1:5" s="25" customFormat="1" ht="44.25" customHeight="1">
      <c r="A12" s="53" t="s">
        <v>56</v>
      </c>
      <c r="B12" s="74" t="s">
        <v>103</v>
      </c>
      <c r="C12" s="74"/>
      <c r="D12" s="39">
        <f>D13+D14+D15+D16+D17+D18+D19+D20+D21+D22+D23+D24+D25+D26+D27+D28+D29+D30+D31+D32</f>
        <v>1197629.3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93</v>
      </c>
      <c r="D14" s="47">
        <v>75565.98</v>
      </c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>
        <v>11863.32</v>
      </c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>
        <v>1110200</v>
      </c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5" t="s">
        <v>68</v>
      </c>
      <c r="C33" s="76"/>
      <c r="D33" s="39">
        <f>SUM(D34:D38)</f>
        <v>0</v>
      </c>
      <c r="E33" s="32"/>
    </row>
    <row r="34" spans="1:5" s="33" customFormat="1" ht="22.5" customHeight="1" hidden="1">
      <c r="A34" s="53"/>
      <c r="B34" s="77" t="s">
        <v>69</v>
      </c>
      <c r="C34" s="77"/>
      <c r="D34" s="43"/>
      <c r="E34" s="32"/>
    </row>
    <row r="35" spans="1:5" s="25" customFormat="1" ht="24" customHeight="1" hidden="1">
      <c r="A35" s="53"/>
      <c r="B35" s="77" t="s">
        <v>15</v>
      </c>
      <c r="C35" s="77"/>
      <c r="D35" s="43"/>
      <c r="E35" s="24"/>
    </row>
    <row r="36" spans="1:5" s="25" customFormat="1" ht="24" customHeight="1" hidden="1">
      <c r="A36" s="53"/>
      <c r="B36" s="77" t="s">
        <v>91</v>
      </c>
      <c r="C36" s="77"/>
      <c r="D36" s="44"/>
      <c r="E36" s="24"/>
    </row>
    <row r="37" spans="1:5" s="25" customFormat="1" ht="19.5" hidden="1">
      <c r="A37" s="53"/>
      <c r="B37" s="77" t="s">
        <v>92</v>
      </c>
      <c r="C37" s="77"/>
      <c r="D37" s="43"/>
      <c r="E37" s="24"/>
    </row>
    <row r="38" spans="1:5" s="25" customFormat="1" ht="19.5" customHeight="1" hidden="1">
      <c r="A38" s="53"/>
      <c r="B38" s="78" t="s">
        <v>69</v>
      </c>
      <c r="C38" s="79"/>
      <c r="D38" s="43"/>
      <c r="E38" s="24"/>
    </row>
    <row r="39" spans="1:5" s="25" customFormat="1" ht="24" customHeight="1">
      <c r="A39" s="53" t="s">
        <v>10</v>
      </c>
      <c r="B39" s="80" t="s">
        <v>68</v>
      </c>
      <c r="C39" s="80"/>
      <c r="D39" s="45">
        <f>SUM(D40:D46)</f>
        <v>0</v>
      </c>
      <c r="E39" s="24"/>
    </row>
    <row r="40" spans="1:5" s="25" customFormat="1" ht="24" customHeight="1" hidden="1">
      <c r="A40" s="53"/>
      <c r="B40" s="77" t="s">
        <v>64</v>
      </c>
      <c r="C40" s="77"/>
      <c r="D40" s="43"/>
      <c r="E40" s="24"/>
    </row>
    <row r="41" spans="1:5" s="25" customFormat="1" ht="24" customHeight="1" hidden="1">
      <c r="A41" s="53"/>
      <c r="B41" s="77" t="s">
        <v>84</v>
      </c>
      <c r="C41" s="77"/>
      <c r="D41" s="43"/>
      <c r="E41" s="24"/>
    </row>
    <row r="42" spans="1:5" s="25" customFormat="1" ht="19.5" hidden="1">
      <c r="A42" s="53"/>
      <c r="B42" s="77" t="s">
        <v>85</v>
      </c>
      <c r="C42" s="77"/>
      <c r="D42" s="43"/>
      <c r="E42" s="24"/>
    </row>
    <row r="43" spans="1:5" s="25" customFormat="1" ht="19.5" hidden="1">
      <c r="A43" s="53"/>
      <c r="B43" s="77" t="s">
        <v>15</v>
      </c>
      <c r="C43" s="77"/>
      <c r="D43" s="43"/>
      <c r="E43" s="24"/>
    </row>
    <row r="44" spans="1:5" s="25" customFormat="1" ht="19.5" hidden="1">
      <c r="A44" s="53"/>
      <c r="B44" s="77" t="s">
        <v>32</v>
      </c>
      <c r="C44" s="77"/>
      <c r="D44" s="43"/>
      <c r="E44" s="24"/>
    </row>
    <row r="45" spans="1:5" s="25" customFormat="1" ht="24" customHeight="1" hidden="1">
      <c r="A45" s="53"/>
      <c r="B45" s="78" t="s">
        <v>69</v>
      </c>
      <c r="C45" s="79"/>
      <c r="D45" s="43"/>
      <c r="E45" s="24"/>
    </row>
    <row r="46" spans="1:5" s="25" customFormat="1" ht="24" customHeight="1" hidden="1">
      <c r="A46" s="53"/>
      <c r="B46" s="77" t="s">
        <v>75</v>
      </c>
      <c r="C46" s="77"/>
      <c r="D46" s="43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41">
        <f>D48+D67+D88+D108+D127+D145</f>
        <v>416.74</v>
      </c>
      <c r="E47" s="24"/>
    </row>
    <row r="48" spans="1:5" s="25" customFormat="1" ht="18.75">
      <c r="A48" s="21"/>
      <c r="B48" s="80" t="s">
        <v>73</v>
      </c>
      <c r="C48" s="80"/>
      <c r="D48" s="43">
        <f>SUM(D49:D66)</f>
        <v>0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0" t="s">
        <v>1</v>
      </c>
      <c r="C67" s="80"/>
      <c r="D67" s="43">
        <f>SUM(D68:D87)</f>
        <v>121.48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>
        <v>121.48</v>
      </c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0" t="s">
        <v>2</v>
      </c>
      <c r="C88" s="80"/>
      <c r="D88" s="43">
        <f>D89+D90+D91+D92+D93+D94+D95+D96+D97+D98+D99+D100+D101+D102+D103+D104+D105+D106+D107</f>
        <v>295.26</v>
      </c>
      <c r="E88" s="32"/>
    </row>
    <row r="89" spans="1:5" s="25" customFormat="1" ht="22.5" customHeight="1" hidden="1">
      <c r="A89" s="59"/>
      <c r="B89" s="60"/>
      <c r="C89" s="51" t="s">
        <v>74</v>
      </c>
      <c r="D89" s="50">
        <v>295.26</v>
      </c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87</v>
      </c>
      <c r="D104" s="47"/>
      <c r="E104" s="32"/>
    </row>
    <row r="105" spans="1:5" s="33" customFormat="1" ht="22.5" customHeight="1" hidden="1">
      <c r="A105" s="59"/>
      <c r="B105" s="60"/>
      <c r="C105" s="51" t="s">
        <v>78</v>
      </c>
      <c r="D105" s="47"/>
      <c r="E105" s="32"/>
    </row>
    <row r="106" spans="1:5" s="33" customFormat="1" ht="22.5" customHeight="1" hidden="1">
      <c r="A106" s="59"/>
      <c r="B106" s="60"/>
      <c r="C106" s="51" t="s">
        <v>0</v>
      </c>
      <c r="D106" s="47"/>
      <c r="E106" s="32"/>
    </row>
    <row r="107" spans="1:5" s="33" customFormat="1" ht="22.5" customHeight="1" hidden="1">
      <c r="A107" s="59"/>
      <c r="B107" s="60"/>
      <c r="C107" s="51" t="s">
        <v>61</v>
      </c>
      <c r="D107" s="47"/>
      <c r="E107" s="32"/>
    </row>
    <row r="108" spans="1:5" s="33" customFormat="1" ht="22.5" customHeight="1">
      <c r="A108" s="38"/>
      <c r="B108" s="80" t="s">
        <v>72</v>
      </c>
      <c r="C108" s="80"/>
      <c r="D108" s="43">
        <f>SUM(D109:D126)</f>
        <v>0</v>
      </c>
      <c r="E108" s="32"/>
    </row>
    <row r="109" spans="1:5" s="25" customFormat="1" ht="22.5" customHeight="1" hidden="1">
      <c r="A109" s="59"/>
      <c r="B109" s="51"/>
      <c r="C109" s="51" t="s">
        <v>74</v>
      </c>
      <c r="D109" s="47"/>
      <c r="E109" s="24"/>
    </row>
    <row r="110" spans="1:5" s="33" customFormat="1" ht="19.5" customHeight="1" hidden="1">
      <c r="A110" s="59"/>
      <c r="B110" s="51"/>
      <c r="C110" s="51" t="s">
        <v>60</v>
      </c>
      <c r="D110" s="47"/>
      <c r="E110" s="32"/>
    </row>
    <row r="111" spans="1:5" s="33" customFormat="1" ht="19.5" customHeight="1" hidden="1">
      <c r="A111" s="59"/>
      <c r="B111" s="51"/>
      <c r="C111" s="51" t="s">
        <v>31</v>
      </c>
      <c r="D111" s="47"/>
      <c r="E111" s="32"/>
    </row>
    <row r="112" spans="1:5" s="33" customFormat="1" ht="19.5" customHeight="1" hidden="1">
      <c r="A112" s="59"/>
      <c r="B112" s="51"/>
      <c r="C112" s="51" t="s">
        <v>75</v>
      </c>
      <c r="D112" s="47"/>
      <c r="E112" s="32"/>
    </row>
    <row r="113" spans="1:5" s="33" customFormat="1" ht="19.5" customHeight="1" hidden="1">
      <c r="A113" s="59"/>
      <c r="B113" s="51"/>
      <c r="C113" s="51" t="s">
        <v>64</v>
      </c>
      <c r="D113" s="47"/>
      <c r="E113" s="32"/>
    </row>
    <row r="114" spans="1:5" s="33" customFormat="1" ht="19.5" customHeight="1" hidden="1">
      <c r="A114" s="59"/>
      <c r="B114" s="51"/>
      <c r="C114" s="51" t="s">
        <v>84</v>
      </c>
      <c r="D114" s="47"/>
      <c r="E114" s="32"/>
    </row>
    <row r="115" spans="1:5" s="33" customFormat="1" ht="19.5" customHeight="1" hidden="1">
      <c r="A115" s="59"/>
      <c r="B115" s="51"/>
      <c r="C115" s="51" t="s">
        <v>15</v>
      </c>
      <c r="D115" s="47"/>
      <c r="E115" s="32"/>
    </row>
    <row r="116" spans="1:5" s="33" customFormat="1" ht="19.5" customHeight="1" hidden="1">
      <c r="A116" s="59"/>
      <c r="B116" s="51"/>
      <c r="C116" s="51" t="s">
        <v>65</v>
      </c>
      <c r="D116" s="47"/>
      <c r="E116" s="32"/>
    </row>
    <row r="117" spans="1:5" s="33" customFormat="1" ht="21" customHeight="1" hidden="1">
      <c r="A117" s="59"/>
      <c r="B117" s="51"/>
      <c r="C117" s="51" t="s">
        <v>19</v>
      </c>
      <c r="D117" s="47"/>
      <c r="E117" s="32"/>
    </row>
    <row r="118" spans="1:5" s="33" customFormat="1" ht="19.5" customHeight="1" hidden="1">
      <c r="A118" s="59"/>
      <c r="B118" s="51"/>
      <c r="C118" s="51" t="s">
        <v>32</v>
      </c>
      <c r="D118" s="47"/>
      <c r="E118" s="32"/>
    </row>
    <row r="119" spans="1:5" s="33" customFormat="1" ht="19.5" customHeight="1" hidden="1">
      <c r="A119" s="59"/>
      <c r="B119" s="51"/>
      <c r="C119" s="51" t="s">
        <v>66</v>
      </c>
      <c r="D119" s="47"/>
      <c r="E119" s="32"/>
    </row>
    <row r="120" spans="1:5" s="33" customFormat="1" ht="19.5" customHeight="1" hidden="1">
      <c r="A120" s="59"/>
      <c r="B120" s="51"/>
      <c r="C120" s="51" t="s">
        <v>46</v>
      </c>
      <c r="D120" s="47"/>
      <c r="E120" s="32"/>
    </row>
    <row r="121" spans="1:5" s="33" customFormat="1" ht="19.5" customHeight="1" hidden="1">
      <c r="A121" s="59"/>
      <c r="B121" s="51"/>
      <c r="C121" s="51" t="s">
        <v>70</v>
      </c>
      <c r="D121" s="47"/>
      <c r="E121" s="32"/>
    </row>
    <row r="122" spans="1:5" s="33" customFormat="1" ht="21" customHeight="1" hidden="1">
      <c r="A122" s="59"/>
      <c r="B122" s="51"/>
      <c r="C122" s="51" t="s">
        <v>87</v>
      </c>
      <c r="D122" s="47"/>
      <c r="E122" s="32"/>
    </row>
    <row r="123" spans="1:5" s="33" customFormat="1" ht="19.5" customHeight="1" hidden="1">
      <c r="A123" s="59"/>
      <c r="B123" s="51"/>
      <c r="C123" s="51" t="s">
        <v>67</v>
      </c>
      <c r="D123" s="47"/>
      <c r="E123" s="32"/>
    </row>
    <row r="124" spans="1:5" s="33" customFormat="1" ht="19.5" customHeight="1" hidden="1">
      <c r="A124" s="59"/>
      <c r="B124" s="51"/>
      <c r="C124" s="51" t="s">
        <v>77</v>
      </c>
      <c r="D124" s="47"/>
      <c r="E124" s="32"/>
    </row>
    <row r="125" spans="1:5" s="33" customFormat="1" ht="19.5" customHeight="1" hidden="1">
      <c r="A125" s="59"/>
      <c r="B125" s="51"/>
      <c r="C125" s="51" t="s">
        <v>78</v>
      </c>
      <c r="D125" s="47"/>
      <c r="E125" s="32"/>
    </row>
    <row r="126" spans="1:5" s="33" customFormat="1" ht="19.5" customHeight="1" hidden="1">
      <c r="A126" s="59"/>
      <c r="B126" s="51"/>
      <c r="C126" s="51" t="s">
        <v>61</v>
      </c>
      <c r="D126" s="47"/>
      <c r="E126" s="32"/>
    </row>
    <row r="127" spans="1:5" s="33" customFormat="1" ht="19.5" customHeight="1">
      <c r="A127" s="21"/>
      <c r="B127" s="80" t="s">
        <v>86</v>
      </c>
      <c r="C127" s="80"/>
      <c r="D127" s="43">
        <f>SUM(D128:D144)</f>
        <v>0</v>
      </c>
      <c r="E127" s="32"/>
    </row>
    <row r="128" spans="1:5" s="25" customFormat="1" ht="18.75" customHeight="1" hidden="1">
      <c r="A128" s="59"/>
      <c r="B128" s="51"/>
      <c r="C128" s="51" t="s">
        <v>74</v>
      </c>
      <c r="D128" s="47"/>
      <c r="E128" s="24"/>
    </row>
    <row r="129" spans="1:5" s="33" customFormat="1" ht="19.5" customHeight="1" hidden="1">
      <c r="A129" s="59"/>
      <c r="B129" s="51"/>
      <c r="C129" s="51" t="s">
        <v>60</v>
      </c>
      <c r="D129" s="47"/>
      <c r="E129" s="32"/>
    </row>
    <row r="130" spans="1:5" s="33" customFormat="1" ht="19.5" customHeight="1" hidden="1">
      <c r="A130" s="59"/>
      <c r="B130" s="51"/>
      <c r="C130" s="51" t="s">
        <v>31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64</v>
      </c>
      <c r="D132" s="47"/>
      <c r="E132" s="32"/>
    </row>
    <row r="133" spans="1:5" s="33" customFormat="1" ht="19.5" customHeight="1" hidden="1">
      <c r="A133" s="59"/>
      <c r="B133" s="51"/>
      <c r="C133" s="51" t="s">
        <v>76</v>
      </c>
      <c r="D133" s="47"/>
      <c r="E133" s="32"/>
    </row>
    <row r="134" spans="1:5" s="33" customFormat="1" ht="18.75" customHeight="1" hidden="1">
      <c r="A134" s="59"/>
      <c r="B134" s="51"/>
      <c r="C134" s="51" t="s">
        <v>15</v>
      </c>
      <c r="D134" s="47"/>
      <c r="E134" s="32"/>
    </row>
    <row r="135" spans="1:5" s="33" customFormat="1" ht="19.5" customHeight="1" hidden="1">
      <c r="A135" s="59"/>
      <c r="B135" s="51"/>
      <c r="C135" s="51" t="s">
        <v>65</v>
      </c>
      <c r="D135" s="47"/>
      <c r="E135" s="32"/>
    </row>
    <row r="136" spans="1:5" s="33" customFormat="1" ht="19.5" customHeight="1" hidden="1">
      <c r="A136" s="59"/>
      <c r="B136" s="51"/>
      <c r="C136" s="51" t="s">
        <v>19</v>
      </c>
      <c r="D136" s="47"/>
      <c r="E136" s="32"/>
    </row>
    <row r="137" spans="1:5" s="33" customFormat="1" ht="19.5" customHeight="1" hidden="1">
      <c r="A137" s="59"/>
      <c r="B137" s="51"/>
      <c r="C137" s="51" t="s">
        <v>32</v>
      </c>
      <c r="D137" s="47"/>
      <c r="E137" s="32"/>
    </row>
    <row r="138" spans="1:5" s="33" customFormat="1" ht="19.5" customHeight="1" hidden="1">
      <c r="A138" s="59"/>
      <c r="B138" s="51"/>
      <c r="C138" s="51" t="s">
        <v>66</v>
      </c>
      <c r="D138" s="47"/>
      <c r="E138" s="32"/>
    </row>
    <row r="139" spans="1:5" s="33" customFormat="1" ht="19.5" customHeight="1" hidden="1">
      <c r="A139" s="59"/>
      <c r="B139" s="51"/>
      <c r="C139" s="51" t="s">
        <v>46</v>
      </c>
      <c r="D139" s="47"/>
      <c r="E139" s="32"/>
    </row>
    <row r="140" spans="1:5" s="33" customFormat="1" ht="19.5" customHeight="1" hidden="1">
      <c r="A140" s="59"/>
      <c r="B140" s="51"/>
      <c r="C140" s="51" t="s">
        <v>70</v>
      </c>
      <c r="D140" s="47"/>
      <c r="E140" s="32"/>
    </row>
    <row r="141" spans="1:5" s="33" customFormat="1" ht="24" customHeight="1" hidden="1">
      <c r="A141" s="59"/>
      <c r="B141" s="51"/>
      <c r="C141" s="51" t="s">
        <v>67</v>
      </c>
      <c r="D141" s="47"/>
      <c r="E141" s="32"/>
    </row>
    <row r="142" spans="1:5" s="33" customFormat="1" ht="19.5" customHeight="1" hidden="1">
      <c r="A142" s="59"/>
      <c r="B142" s="51"/>
      <c r="C142" s="51" t="s">
        <v>77</v>
      </c>
      <c r="D142" s="47"/>
      <c r="E142" s="32"/>
    </row>
    <row r="143" spans="1:5" s="33" customFormat="1" ht="19.5" customHeight="1" hidden="1">
      <c r="A143" s="59"/>
      <c r="B143" s="51"/>
      <c r="C143" s="51" t="s">
        <v>78</v>
      </c>
      <c r="D143" s="47"/>
      <c r="E143" s="32"/>
    </row>
    <row r="144" spans="1:5" s="33" customFormat="1" ht="22.5" customHeight="1" hidden="1">
      <c r="A144" s="59"/>
      <c r="B144" s="51"/>
      <c r="C144" s="51" t="s">
        <v>61</v>
      </c>
      <c r="D144" s="47"/>
      <c r="E144" s="32"/>
    </row>
    <row r="145" spans="1:5" s="33" customFormat="1" ht="18.75">
      <c r="A145" s="59"/>
      <c r="B145" s="80" t="s">
        <v>82</v>
      </c>
      <c r="C145" s="80"/>
      <c r="D145" s="40">
        <f>D146</f>
        <v>0</v>
      </c>
      <c r="E145" s="32"/>
    </row>
    <row r="146" spans="1:5" s="33" customFormat="1" ht="19.5" customHeight="1" hidden="1">
      <c r="A146" s="59"/>
      <c r="B146" s="55"/>
      <c r="C146" s="55" t="s">
        <v>83</v>
      </c>
      <c r="D146" s="47"/>
      <c r="E146" s="32"/>
    </row>
    <row r="147" spans="1:5" s="33" customFormat="1" ht="43.5" customHeight="1">
      <c r="A147" s="81" t="s">
        <v>57</v>
      </c>
      <c r="B147" s="84" t="s">
        <v>104</v>
      </c>
      <c r="C147" s="85"/>
      <c r="D147" s="46">
        <v>160500</v>
      </c>
      <c r="E147" s="32"/>
    </row>
    <row r="148" spans="1:5" s="25" customFormat="1" ht="18" customHeight="1" hidden="1">
      <c r="A148" s="82"/>
      <c r="B148" s="84"/>
      <c r="C148" s="85"/>
      <c r="D148" s="46"/>
      <c r="E148" s="24"/>
    </row>
    <row r="149" spans="1:5" s="25" customFormat="1" ht="18" customHeight="1" hidden="1">
      <c r="A149" s="82"/>
      <c r="B149" s="84"/>
      <c r="C149" s="85"/>
      <c r="D149" s="46"/>
      <c r="E149" s="24"/>
    </row>
    <row r="150" spans="1:5" s="25" customFormat="1" ht="18" customHeight="1" hidden="1">
      <c r="A150" s="83"/>
      <c r="B150" s="84"/>
      <c r="C150" s="85"/>
      <c r="D150" s="46"/>
      <c r="E150" s="24"/>
    </row>
    <row r="151" spans="1:5" s="25" customFormat="1" ht="18.75" customHeight="1">
      <c r="A151" s="53" t="s">
        <v>23</v>
      </c>
      <c r="B151" s="71" t="s">
        <v>58</v>
      </c>
      <c r="C151" s="71"/>
      <c r="D151" s="41">
        <f>SUM(D152:D198)</f>
        <v>1597.4099999999999</v>
      </c>
      <c r="E151" s="24"/>
    </row>
    <row r="152" spans="1:5" s="25" customFormat="1" ht="21.75" customHeight="1">
      <c r="A152" s="21" t="s">
        <v>65</v>
      </c>
      <c r="B152" s="86" t="s">
        <v>96</v>
      </c>
      <c r="C152" s="87"/>
      <c r="D152" s="43">
        <v>369.6</v>
      </c>
      <c r="E152" s="61"/>
    </row>
    <row r="153" spans="1:5" s="25" customFormat="1" ht="18.75">
      <c r="A153" s="21" t="s">
        <v>14</v>
      </c>
      <c r="B153" s="86" t="s">
        <v>97</v>
      </c>
      <c r="C153" s="87"/>
      <c r="D153" s="43">
        <v>984.06</v>
      </c>
      <c r="E153" s="61"/>
    </row>
    <row r="154" spans="1:5" s="25" customFormat="1" ht="18" customHeight="1">
      <c r="A154" s="21"/>
      <c r="B154" s="88" t="s">
        <v>98</v>
      </c>
      <c r="C154" s="89"/>
      <c r="D154" s="65">
        <v>243.75</v>
      </c>
      <c r="E154" s="61"/>
    </row>
    <row r="155" spans="1:5" s="38" customFormat="1" ht="18.75" customHeight="1" hidden="1">
      <c r="A155" s="21"/>
      <c r="B155" s="74"/>
      <c r="C155" s="74"/>
      <c r="D155" s="43"/>
      <c r="E155" s="24"/>
    </row>
    <row r="156" spans="1:5" s="25" customFormat="1" ht="18.75" customHeight="1" hidden="1">
      <c r="A156" s="81"/>
      <c r="B156" s="86"/>
      <c r="C156" s="87"/>
      <c r="D156" s="66"/>
      <c r="E156" s="61"/>
    </row>
    <row r="157" spans="1:5" s="25" customFormat="1" ht="18.75" customHeight="1" hidden="1">
      <c r="A157" s="83"/>
      <c r="B157" s="86"/>
      <c r="C157" s="87"/>
      <c r="D157" s="43"/>
      <c r="E157" s="61"/>
    </row>
    <row r="158" spans="1:5" s="25" customFormat="1" ht="18.75" customHeight="1" hidden="1">
      <c r="A158" s="21"/>
      <c r="B158" s="86"/>
      <c r="C158" s="87"/>
      <c r="D158" s="43"/>
      <c r="E158" s="61"/>
    </row>
    <row r="159" spans="1:5" s="25" customFormat="1" ht="18.75" customHeight="1" hidden="1">
      <c r="A159" s="21"/>
      <c r="B159" s="86"/>
      <c r="C159" s="87"/>
      <c r="D159" s="43"/>
      <c r="E159" s="61"/>
    </row>
    <row r="160" spans="1:5" s="25" customFormat="1" ht="18.75" customHeight="1" hidden="1">
      <c r="A160" s="81"/>
      <c r="B160" s="86"/>
      <c r="C160" s="87"/>
      <c r="D160" s="43"/>
      <c r="E160" s="61"/>
    </row>
    <row r="161" spans="1:5" s="25" customFormat="1" ht="18.75" customHeight="1" hidden="1">
      <c r="A161" s="83"/>
      <c r="B161" s="86"/>
      <c r="C161" s="87"/>
      <c r="D161" s="43"/>
      <c r="E161" s="61"/>
    </row>
    <row r="162" spans="1:5" s="25" customFormat="1" ht="18.75" customHeight="1" hidden="1">
      <c r="A162" s="21"/>
      <c r="B162" s="86"/>
      <c r="C162" s="87"/>
      <c r="D162" s="43"/>
      <c r="E162" s="61"/>
    </row>
    <row r="163" spans="1:5" s="25" customFormat="1" ht="18.75" customHeight="1" hidden="1">
      <c r="A163" s="21"/>
      <c r="B163" s="86"/>
      <c r="C163" s="87"/>
      <c r="D163" s="43"/>
      <c r="E163" s="61"/>
    </row>
    <row r="164" spans="1:5" s="25" customFormat="1" ht="18.75" customHeight="1" hidden="1">
      <c r="A164" s="21"/>
      <c r="B164" s="86"/>
      <c r="C164" s="87"/>
      <c r="D164" s="43"/>
      <c r="E164" s="61"/>
    </row>
    <row r="165" spans="1:5" s="25" customFormat="1" ht="18.75" hidden="1">
      <c r="A165" s="21"/>
      <c r="B165" s="86"/>
      <c r="C165" s="87"/>
      <c r="D165" s="43"/>
      <c r="E165" s="61"/>
    </row>
    <row r="166" spans="1:5" s="25" customFormat="1" ht="18.75" hidden="1">
      <c r="A166" s="81"/>
      <c r="B166" s="86"/>
      <c r="C166" s="87"/>
      <c r="D166" s="43"/>
      <c r="E166" s="61"/>
    </row>
    <row r="167" spans="1:5" s="25" customFormat="1" ht="22.5" customHeight="1" hidden="1">
      <c r="A167" s="83"/>
      <c r="B167" s="86"/>
      <c r="C167" s="87"/>
      <c r="D167" s="29"/>
      <c r="E167" s="61"/>
    </row>
    <row r="168" spans="1:5" s="25" customFormat="1" ht="21" customHeight="1" hidden="1">
      <c r="A168" s="21"/>
      <c r="B168" s="86"/>
      <c r="C168" s="87"/>
      <c r="D168" s="29"/>
      <c r="E168" s="61"/>
    </row>
    <row r="169" spans="1:4" s="26" customFormat="1" ht="18.75" hidden="1">
      <c r="A169" s="21"/>
      <c r="B169" s="86"/>
      <c r="C169" s="87"/>
      <c r="D169" s="29"/>
    </row>
    <row r="170" spans="1:4" s="26" customFormat="1" ht="18.75" hidden="1">
      <c r="A170" s="21"/>
      <c r="B170" s="86"/>
      <c r="C170" s="87"/>
      <c r="D170" s="29"/>
    </row>
    <row r="171" spans="1:4" s="26" customFormat="1" ht="18.75" hidden="1">
      <c r="A171" s="21"/>
      <c r="B171" s="86"/>
      <c r="C171" s="87"/>
      <c r="D171" s="29"/>
    </row>
    <row r="172" spans="1:4" s="26" customFormat="1" ht="18.75" hidden="1">
      <c r="A172" s="21"/>
      <c r="B172" s="86"/>
      <c r="C172" s="87"/>
      <c r="D172" s="29"/>
    </row>
    <row r="173" spans="1:4" s="26" customFormat="1" ht="21" customHeight="1" hidden="1">
      <c r="A173" s="21"/>
      <c r="B173" s="86"/>
      <c r="C173" s="87"/>
      <c r="D173" s="29"/>
    </row>
    <row r="174" spans="1:4" s="26" customFormat="1" ht="39" customHeight="1" hidden="1">
      <c r="A174" s="62"/>
      <c r="B174" s="86"/>
      <c r="C174" s="87"/>
      <c r="D174" s="29"/>
    </row>
    <row r="175" spans="1:4" s="26" customFormat="1" ht="39.75" customHeight="1" hidden="1">
      <c r="A175" s="21"/>
      <c r="B175" s="86"/>
      <c r="C175" s="87"/>
      <c r="D175" s="29"/>
    </row>
    <row r="176" spans="1:4" s="26" customFormat="1" ht="41.25" customHeight="1" hidden="1">
      <c r="A176" s="21"/>
      <c r="B176" s="86"/>
      <c r="C176" s="87"/>
      <c r="D176" s="29"/>
    </row>
    <row r="177" spans="1:4" s="26" customFormat="1" ht="38.25" customHeight="1" hidden="1">
      <c r="A177" s="21"/>
      <c r="B177" s="86"/>
      <c r="C177" s="87"/>
      <c r="D177" s="29"/>
    </row>
    <row r="178" spans="1:4" s="26" customFormat="1" ht="18.75" hidden="1">
      <c r="A178" s="81"/>
      <c r="B178" s="86"/>
      <c r="C178" s="87"/>
      <c r="D178" s="29"/>
    </row>
    <row r="179" spans="1:4" s="26" customFormat="1" ht="20.25" customHeight="1" hidden="1">
      <c r="A179" s="82"/>
      <c r="B179" s="86"/>
      <c r="C179" s="87"/>
      <c r="D179" s="29"/>
    </row>
    <row r="180" spans="1:4" s="26" customFormat="1" ht="18" customHeight="1" hidden="1">
      <c r="A180" s="82"/>
      <c r="B180" s="86"/>
      <c r="C180" s="87"/>
      <c r="D180" s="29"/>
    </row>
    <row r="181" spans="1:4" s="26" customFormat="1" ht="20.25" customHeight="1" hidden="1">
      <c r="A181" s="82"/>
      <c r="B181" s="86"/>
      <c r="C181" s="87"/>
      <c r="D181" s="29"/>
    </row>
    <row r="182" spans="1:4" s="26" customFormat="1" ht="21.75" customHeight="1" hidden="1">
      <c r="A182" s="82"/>
      <c r="B182" s="86"/>
      <c r="C182" s="87"/>
      <c r="D182" s="29"/>
    </row>
    <row r="183" spans="1:4" s="26" customFormat="1" ht="18" customHeight="1" hidden="1">
      <c r="A183" s="82"/>
      <c r="B183" s="86"/>
      <c r="C183" s="87"/>
      <c r="D183" s="29"/>
    </row>
    <row r="184" spans="1:4" s="26" customFormat="1" ht="18" customHeight="1" hidden="1">
      <c r="A184" s="82"/>
      <c r="B184" s="86"/>
      <c r="C184" s="87"/>
      <c r="D184" s="29"/>
    </row>
    <row r="185" spans="1:4" s="26" customFormat="1" ht="18" customHeight="1" hidden="1">
      <c r="A185" s="82"/>
      <c r="B185" s="86"/>
      <c r="C185" s="87"/>
      <c r="D185" s="29"/>
    </row>
    <row r="186" spans="1:4" s="26" customFormat="1" ht="17.25" customHeight="1" hidden="1">
      <c r="A186" s="82"/>
      <c r="B186" s="86"/>
      <c r="C186" s="87"/>
      <c r="D186" s="29"/>
    </row>
    <row r="187" spans="1:4" s="26" customFormat="1" ht="17.25" customHeight="1" hidden="1">
      <c r="A187" s="82"/>
      <c r="B187" s="86"/>
      <c r="C187" s="87"/>
      <c r="D187" s="29"/>
    </row>
    <row r="188" spans="1:4" s="26" customFormat="1" ht="17.25" customHeight="1" hidden="1">
      <c r="A188" s="82"/>
      <c r="B188" s="86"/>
      <c r="C188" s="87"/>
      <c r="D188" s="29"/>
    </row>
    <row r="189" spans="1:4" s="26" customFormat="1" ht="19.5" customHeight="1" hidden="1">
      <c r="A189" s="82"/>
      <c r="B189" s="86"/>
      <c r="C189" s="87"/>
      <c r="D189" s="29"/>
    </row>
    <row r="190" spans="1:4" s="26" customFormat="1" ht="21" customHeight="1" hidden="1">
      <c r="A190" s="82"/>
      <c r="B190" s="86"/>
      <c r="C190" s="87"/>
      <c r="D190" s="29"/>
    </row>
    <row r="191" spans="1:4" s="26" customFormat="1" ht="21" customHeight="1" hidden="1">
      <c r="A191" s="82"/>
      <c r="B191" s="86"/>
      <c r="C191" s="87"/>
      <c r="D191" s="29"/>
    </row>
    <row r="192" spans="1:4" s="26" customFormat="1" ht="21" customHeight="1" hidden="1">
      <c r="A192" s="82"/>
      <c r="B192" s="86"/>
      <c r="C192" s="87"/>
      <c r="D192" s="29"/>
    </row>
    <row r="193" spans="1:7" s="26" customFormat="1" ht="21" customHeight="1" hidden="1">
      <c r="A193" s="82"/>
      <c r="B193" s="86"/>
      <c r="C193" s="87"/>
      <c r="D193" s="29"/>
      <c r="F193" s="28"/>
      <c r="G193" s="28"/>
    </row>
    <row r="194" spans="1:4" s="26" customFormat="1" ht="21" customHeight="1" hidden="1">
      <c r="A194" s="82"/>
      <c r="B194" s="86"/>
      <c r="C194" s="87"/>
      <c r="D194" s="29"/>
    </row>
    <row r="195" spans="1:4" s="26" customFormat="1" ht="17.25" customHeight="1" hidden="1">
      <c r="A195" s="82"/>
      <c r="B195" s="86"/>
      <c r="C195" s="87"/>
      <c r="D195" s="29"/>
    </row>
    <row r="196" spans="1:4" s="26" customFormat="1" ht="18.75" hidden="1">
      <c r="A196" s="83"/>
      <c r="B196" s="86"/>
      <c r="C196" s="87"/>
      <c r="D196" s="29"/>
    </row>
    <row r="197" spans="1:4" s="26" customFormat="1" ht="18.75" hidden="1">
      <c r="A197" s="21"/>
      <c r="B197" s="86"/>
      <c r="C197" s="87"/>
      <c r="D197" s="29"/>
    </row>
    <row r="198" spans="1:4" s="26" customFormat="1" ht="18.75" hidden="1">
      <c r="A198" s="21"/>
      <c r="B198" s="86"/>
      <c r="C198" s="87"/>
      <c r="D198" s="29"/>
    </row>
    <row r="199" spans="1:6" s="26" customFormat="1" ht="19.5" customHeight="1">
      <c r="A199" s="53"/>
      <c r="B199" s="90" t="s">
        <v>20</v>
      </c>
      <c r="C199" s="91"/>
      <c r="D199" s="24">
        <f>D151+D11</f>
        <v>1360143.45</v>
      </c>
      <c r="E199" s="27"/>
      <c r="F199" s="28"/>
    </row>
    <row r="200" spans="1:6" s="26" customFormat="1" ht="19.5" customHeight="1">
      <c r="A200" s="54"/>
      <c r="B200" s="90" t="s">
        <v>59</v>
      </c>
      <c r="C200" s="91"/>
      <c r="D200" s="24">
        <f>SUM(D201:D202)</f>
        <v>0</v>
      </c>
      <c r="E200" s="27"/>
      <c r="F200" s="28"/>
    </row>
    <row r="201" spans="1:5" s="26" customFormat="1" ht="18.75">
      <c r="A201" s="62"/>
      <c r="B201" s="86"/>
      <c r="C201" s="87"/>
      <c r="D201" s="29"/>
      <c r="E201" s="27"/>
    </row>
    <row r="202" spans="1:4" s="26" customFormat="1" ht="18.75" hidden="1">
      <c r="A202" s="21"/>
      <c r="B202" s="86"/>
      <c r="C202" s="87"/>
      <c r="D202" s="29"/>
    </row>
    <row r="203" spans="1:4" s="26" customFormat="1" ht="21" customHeight="1" hidden="1">
      <c r="A203" s="21"/>
      <c r="B203" s="63"/>
      <c r="C203" s="64"/>
      <c r="D203" s="29"/>
    </row>
    <row r="204" spans="1:4" s="26" customFormat="1" ht="21" customHeight="1">
      <c r="A204" s="21"/>
      <c r="B204" s="92" t="s">
        <v>94</v>
      </c>
      <c r="C204" s="93"/>
      <c r="D204" s="24">
        <f>D199+D200</f>
        <v>1360143.45</v>
      </c>
    </row>
    <row r="205" spans="1:4" s="26" customFormat="1" ht="21" customHeight="1">
      <c r="A205" s="21"/>
      <c r="B205" s="63"/>
      <c r="C205" s="64"/>
      <c r="D205" s="29"/>
    </row>
    <row r="206" spans="1:5" s="26" customFormat="1" ht="19.5" customHeight="1">
      <c r="A206" s="21"/>
      <c r="B206" s="94" t="s">
        <v>88</v>
      </c>
      <c r="C206" s="94"/>
      <c r="D206" s="24">
        <f>D208+D210+D211</f>
        <v>0</v>
      </c>
      <c r="E206" s="27"/>
    </row>
    <row r="207" spans="1:5" s="26" customFormat="1" ht="0.75" customHeight="1">
      <c r="A207" s="81"/>
      <c r="B207" s="86"/>
      <c r="C207" s="87"/>
      <c r="D207" s="29"/>
      <c r="E207" s="27"/>
    </row>
    <row r="208" spans="1:5" s="26" customFormat="1" ht="18.75">
      <c r="A208" s="83"/>
      <c r="B208" s="86"/>
      <c r="C208" s="87"/>
      <c r="D208" s="29"/>
      <c r="E208" s="27"/>
    </row>
    <row r="209" spans="1:5" s="26" customFormat="1" ht="21" customHeight="1" hidden="1">
      <c r="A209" s="21"/>
      <c r="B209" s="86"/>
      <c r="C209" s="87"/>
      <c r="D209" s="29"/>
      <c r="E209" s="27"/>
    </row>
    <row r="210" spans="1:5" s="26" customFormat="1" ht="18" customHeight="1">
      <c r="A210" s="21"/>
      <c r="B210" s="95"/>
      <c r="C210" s="96"/>
      <c r="D210" s="29"/>
      <c r="E210" s="27"/>
    </row>
    <row r="211" spans="1:5" s="26" customFormat="1" ht="18.75">
      <c r="A211" s="42"/>
      <c r="B211" s="86"/>
      <c r="C211" s="87"/>
      <c r="D211" s="29"/>
      <c r="E211" s="27"/>
    </row>
    <row r="212" spans="1:6" s="26" customFormat="1" ht="18.75">
      <c r="A212" s="21"/>
      <c r="B212" s="71" t="s">
        <v>89</v>
      </c>
      <c r="C212" s="71"/>
      <c r="D212" s="24">
        <f>D9-'15.02.2021'!D199-'15.02.2021'!D200</f>
        <v>505987.05000000005</v>
      </c>
      <c r="E212" s="27"/>
      <c r="F212" s="28"/>
    </row>
    <row r="213" spans="1:5" s="26" customFormat="1" ht="19.5" customHeight="1">
      <c r="A213" s="21"/>
      <c r="B213" s="74"/>
      <c r="C213" s="74"/>
      <c r="D213" s="29"/>
      <c r="E213" s="27"/>
    </row>
    <row r="214" spans="1:5" s="26" customFormat="1" ht="21" customHeight="1">
      <c r="A214" s="21"/>
      <c r="B214" s="74"/>
      <c r="C214" s="74"/>
      <c r="D214" s="29"/>
      <c r="E214" s="27"/>
    </row>
    <row r="215" spans="1:5" s="26" customFormat="1" ht="18.75">
      <c r="A215" s="22"/>
      <c r="B215" s="22"/>
      <c r="C215" s="22"/>
      <c r="D215" s="31"/>
      <c r="E215" s="27"/>
    </row>
    <row r="217" ht="39.75" customHeight="1"/>
  </sheetData>
  <sheetProtection/>
  <mergeCells count="104">
    <mergeCell ref="B209:C209"/>
    <mergeCell ref="B210:C210"/>
    <mergeCell ref="B211:C211"/>
    <mergeCell ref="B212:C212"/>
    <mergeCell ref="B213:C213"/>
    <mergeCell ref="B214:C214"/>
    <mergeCell ref="B201:C201"/>
    <mergeCell ref="B202:C202"/>
    <mergeCell ref="B204:C204"/>
    <mergeCell ref="B206:C206"/>
    <mergeCell ref="A207:A208"/>
    <mergeCell ref="B207:C207"/>
    <mergeCell ref="B208:C208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174:C174"/>
    <mergeCell ref="B175:C175"/>
    <mergeCell ref="B176:C176"/>
    <mergeCell ref="B177:C177"/>
    <mergeCell ref="A178:A196"/>
    <mergeCell ref="B178:C178"/>
    <mergeCell ref="B179:C179"/>
    <mergeCell ref="B180:C180"/>
    <mergeCell ref="B181:C181"/>
    <mergeCell ref="B182:C182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A166:A167"/>
    <mergeCell ref="B166:C166"/>
    <mergeCell ref="B167:C167"/>
    <mergeCell ref="A156:A157"/>
    <mergeCell ref="B156:C156"/>
    <mergeCell ref="B157:C157"/>
    <mergeCell ref="B158:C158"/>
    <mergeCell ref="B159:C159"/>
    <mergeCell ref="A160:A161"/>
    <mergeCell ref="B160:C160"/>
    <mergeCell ref="B161:C161"/>
    <mergeCell ref="B151:C151"/>
    <mergeCell ref="B152:C152"/>
    <mergeCell ref="B153:C153"/>
    <mergeCell ref="B154:C154"/>
    <mergeCell ref="B155:C155"/>
    <mergeCell ref="B127:C127"/>
    <mergeCell ref="B145:C145"/>
    <mergeCell ref="A147:A150"/>
    <mergeCell ref="B147:C147"/>
    <mergeCell ref="B148:C148"/>
    <mergeCell ref="B149:C149"/>
    <mergeCell ref="B150:C150"/>
    <mergeCell ref="B46:C46"/>
    <mergeCell ref="B47:C47"/>
    <mergeCell ref="B48:C48"/>
    <mergeCell ref="B67:C67"/>
    <mergeCell ref="B88:C88"/>
    <mergeCell ref="B108:C10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2021-02-16T09:10:51Z</cp:lastPrinted>
  <dcterms:created xsi:type="dcterms:W3CDTF">2015-05-15T06:08:32Z</dcterms:created>
  <dcterms:modified xsi:type="dcterms:W3CDTF">2021-02-16T10:36:19Z</dcterms:modified>
  <cp:category/>
  <cp:version/>
  <cp:contentType/>
  <cp:contentStatus/>
</cp:coreProperties>
</file>